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Sheet1" sheetId="1" r:id="rId1"/>
  </sheets>
  <definedNames>
    <definedName name="rr">'Sheet1'!$D$46:$D$46</definedName>
    <definedName name="ww">'Sheet1'!$D$47</definedName>
  </definedNames>
  <calcPr fullCalcOnLoad="1"/>
</workbook>
</file>

<file path=xl/sharedStrings.xml><?xml version="1.0" encoding="utf-8"?>
<sst xmlns="http://schemas.openxmlformats.org/spreadsheetml/2006/main" count="73" uniqueCount="62">
  <si>
    <t>Notes on Solution</t>
  </si>
  <si>
    <t>Global Warming Exercise</t>
  </si>
  <si>
    <t>Yes</t>
  </si>
  <si>
    <t>No</t>
  </si>
  <si>
    <t xml:space="preserve">Adopt </t>
  </si>
  <si>
    <t>Policy?</t>
  </si>
  <si>
    <t>Warming</t>
  </si>
  <si>
    <t>Occurs?</t>
  </si>
  <si>
    <t>w</t>
  </si>
  <si>
    <t>1-w</t>
  </si>
  <si>
    <t>Damage if warming occurs:</t>
  </si>
  <si>
    <t>Equivalent to:</t>
  </si>
  <si>
    <t>1000/r</t>
  </si>
  <si>
    <t>PV = (1000/r)/(1+r)^50</t>
  </si>
  <si>
    <t>Present values of potential cash flows, in billions</t>
  </si>
  <si>
    <t>Cost of preventative policy:</t>
  </si>
  <si>
    <t>PV = 60/r</t>
  </si>
  <si>
    <t>Building the decision tree:</t>
  </si>
  <si>
    <t>-60/r</t>
  </si>
  <si>
    <t>(No warming but must pay for prevention.)</t>
  </si>
  <si>
    <t>-(1000/r)/(1+r)^50</t>
  </si>
  <si>
    <t>Expected value of uncontrolled warming (lower branch on the tree above):</t>
  </si>
  <si>
    <t>EV(no policy) = -w*(1000/r)/(1+r)^50 + (1-w)*0</t>
  </si>
  <si>
    <t>EV(policy) = -60/r</t>
  </si>
  <si>
    <t>r</t>
  </si>
  <si>
    <t>EV(no policy) =</t>
  </si>
  <si>
    <t>EV(policy) =</t>
  </si>
  <si>
    <t>*</t>
  </si>
  <si>
    <t>/(</t>
  </si>
  <si>
    <t>)^</t>
  </si>
  <si>
    <t>=</t>
  </si>
  <si>
    <t>Expected value of policy:</t>
  </si>
  <si>
    <t xml:space="preserve">A risk neutral agent would not adopt the preventative policy.  The </t>
  </si>
  <si>
    <t>present value of its costs is 1.2 trillion dollars while it would be possible</t>
  </si>
  <si>
    <t>to compensate for the expected future damages of warming by establishing</t>
  </si>
  <si>
    <t>because the chance of warming is relatively low and the warming doesn't</t>
  </si>
  <si>
    <t>occur until far in the future.</t>
  </si>
  <si>
    <t>a trust fund with an initial deposit of 174 billion.  It is not a close decision</t>
  </si>
  <si>
    <t>2a</t>
  </si>
  <si>
    <t>Maximum interest rate where it would make sense to adopt the policy</t>
  </si>
  <si>
    <t>is the one where the two EVs are identical:</t>
  </si>
  <si>
    <t>EV(no policy) = EV(policy)</t>
  </si>
  <si>
    <t>w*(1000/r)/(1+r)^50 + (1-w)*0 = 60/r</t>
  </si>
  <si>
    <t>w*(1000/r)/(1+r)^50 = 60/r</t>
  </si>
  <si>
    <t>(100/r)/(1+r)^50 = 60/r</t>
  </si>
  <si>
    <t>plugging in w=0.1 and simplifying 0.1*1000 to 100:</t>
  </si>
  <si>
    <t>100/(1+r)^50 = 60</t>
  </si>
  <si>
    <t>100/60 = (1+r)^50</t>
  </si>
  <si>
    <t>(100/60)^(1/50) = 1+r</t>
  </si>
  <si>
    <t>(100/60)^(1/50) - 1 = r</t>
  </si>
  <si>
    <t>(</t>
  </si>
  <si>
    <t>checking:</t>
  </si>
  <si>
    <t>2b</t>
  </si>
  <si>
    <t>Minimum value of w where it would make sense to adopt the</t>
  </si>
  <si>
    <t>policy when r=5%:</t>
  </si>
  <si>
    <t>plugging in r=0.5 and making use of the fact that 1/0.05 = 20:</t>
  </si>
  <si>
    <t>w*(20,000)/(1.05)^50 = 1200</t>
  </si>
  <si>
    <t>w = 1200*((1.05)^50)/20,000</t>
  </si>
  <si>
    <t>w =</t>
  </si>
  <si>
    <t>If the policy maker is risk neutral it only makes sense to adopt the</t>
  </si>
  <si>
    <t>warming is relatively high.</t>
  </si>
  <si>
    <t xml:space="preserve">preventative policy if either the interest rate is relatively low or the probability of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</si>
</sst>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0000000000"/>
    <numFmt numFmtId="169" formatCode="0.00000000000000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.0%"/>
    <numFmt numFmtId="178" formatCode="0.000%"/>
    <numFmt numFmtId="179" formatCode="0.0000%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2" fontId="0" fillId="0" borderId="0" xfId="19" applyNumberFormat="1" applyAlignment="1">
      <alignment/>
    </xf>
    <xf numFmtId="2" fontId="0" fillId="0" borderId="0" xfId="19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19" applyAlignment="1">
      <alignment horizontal="left"/>
    </xf>
    <xf numFmtId="2" fontId="0" fillId="0" borderId="0" xfId="19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79" fontId="0" fillId="0" borderId="0" xfId="19" applyNumberFormat="1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" name="AutoShape 29"/>
        <xdr:cNvSpPr>
          <a:spLocks/>
        </xdr:cNvSpPr>
      </xdr:nvSpPr>
      <xdr:spPr>
        <a:xfrm>
          <a:off x="2714625" y="4857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4</xdr:col>
      <xdr:colOff>9525</xdr:colOff>
      <xdr:row>32</xdr:row>
      <xdr:rowOff>0</xdr:rowOff>
    </xdr:to>
    <xdr:sp>
      <xdr:nvSpPr>
        <xdr:cNvPr id="2" name="Rectangle 39"/>
        <xdr:cNvSpPr>
          <a:spLocks/>
        </xdr:cNvSpPr>
      </xdr:nvSpPr>
      <xdr:spPr>
        <a:xfrm>
          <a:off x="542925" y="5019675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85725</xdr:rowOff>
    </xdr:from>
    <xdr:to>
      <xdr:col>9</xdr:col>
      <xdr:colOff>0</xdr:colOff>
      <xdr:row>31</xdr:row>
      <xdr:rowOff>85725</xdr:rowOff>
    </xdr:to>
    <xdr:sp>
      <xdr:nvSpPr>
        <xdr:cNvPr id="3" name="AutoShape 40"/>
        <xdr:cNvSpPr>
          <a:spLocks/>
        </xdr:cNvSpPr>
      </xdr:nvSpPr>
      <xdr:spPr>
        <a:xfrm flipV="1">
          <a:off x="733425" y="4619625"/>
          <a:ext cx="89535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85725</xdr:rowOff>
    </xdr:from>
    <xdr:to>
      <xdr:col>9</xdr:col>
      <xdr:colOff>0</xdr:colOff>
      <xdr:row>34</xdr:row>
      <xdr:rowOff>85725</xdr:rowOff>
    </xdr:to>
    <xdr:sp>
      <xdr:nvSpPr>
        <xdr:cNvPr id="4" name="AutoShape 42"/>
        <xdr:cNvSpPr>
          <a:spLocks/>
        </xdr:cNvSpPr>
      </xdr:nvSpPr>
      <xdr:spPr>
        <a:xfrm>
          <a:off x="733425" y="5105400"/>
          <a:ext cx="89535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5" name="Oval 44"/>
        <xdr:cNvSpPr>
          <a:spLocks/>
        </xdr:cNvSpPr>
      </xdr:nvSpPr>
      <xdr:spPr>
        <a:xfrm>
          <a:off x="1628775" y="5505450"/>
          <a:ext cx="1809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85725</xdr:rowOff>
    </xdr:from>
    <xdr:to>
      <xdr:col>15</xdr:col>
      <xdr:colOff>0</xdr:colOff>
      <xdr:row>37</xdr:row>
      <xdr:rowOff>0</xdr:rowOff>
    </xdr:to>
    <xdr:sp>
      <xdr:nvSpPr>
        <xdr:cNvPr id="6" name="AutoShape 45"/>
        <xdr:cNvSpPr>
          <a:spLocks/>
        </xdr:cNvSpPr>
      </xdr:nvSpPr>
      <xdr:spPr>
        <a:xfrm>
          <a:off x="1809750" y="5591175"/>
          <a:ext cx="9048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15</xdr:col>
      <xdr:colOff>0</xdr:colOff>
      <xdr:row>34</xdr:row>
      <xdr:rowOff>85725</xdr:rowOff>
    </xdr:to>
    <xdr:sp>
      <xdr:nvSpPr>
        <xdr:cNvPr id="7" name="AutoShape 46"/>
        <xdr:cNvSpPr>
          <a:spLocks/>
        </xdr:cNvSpPr>
      </xdr:nvSpPr>
      <xdr:spPr>
        <a:xfrm flipV="1">
          <a:off x="1809750" y="5181600"/>
          <a:ext cx="904875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10</xdr:row>
      <xdr:rowOff>0</xdr:rowOff>
    </xdr:to>
    <xdr:sp>
      <xdr:nvSpPr>
        <xdr:cNvPr id="8" name="Line 47"/>
        <xdr:cNvSpPr>
          <a:spLocks/>
        </xdr:cNvSpPr>
      </xdr:nvSpPr>
      <xdr:spPr>
        <a:xfrm>
          <a:off x="2533650" y="12954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22</xdr:col>
      <xdr:colOff>0</xdr:colOff>
      <xdr:row>8</xdr:row>
      <xdr:rowOff>0</xdr:rowOff>
    </xdr:to>
    <xdr:sp>
      <xdr:nvSpPr>
        <xdr:cNvPr id="9" name="Line 48"/>
        <xdr:cNvSpPr>
          <a:spLocks/>
        </xdr:cNvSpPr>
      </xdr:nvSpPr>
      <xdr:spPr>
        <a:xfrm>
          <a:off x="361950" y="129540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10</xdr:row>
      <xdr:rowOff>0</xdr:rowOff>
    </xdr:to>
    <xdr:sp>
      <xdr:nvSpPr>
        <xdr:cNvPr id="10" name="Line 49"/>
        <xdr:cNvSpPr>
          <a:spLocks/>
        </xdr:cNvSpPr>
      </xdr:nvSpPr>
      <xdr:spPr>
        <a:xfrm>
          <a:off x="2895600" y="12954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0</xdr:colOff>
      <xdr:row>10</xdr:row>
      <xdr:rowOff>0</xdr:rowOff>
    </xdr:to>
    <xdr:sp>
      <xdr:nvSpPr>
        <xdr:cNvPr id="11" name="Line 50"/>
        <xdr:cNvSpPr>
          <a:spLocks/>
        </xdr:cNvSpPr>
      </xdr:nvSpPr>
      <xdr:spPr>
        <a:xfrm>
          <a:off x="3257550" y="12954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20</xdr:col>
      <xdr:colOff>0</xdr:colOff>
      <xdr:row>10</xdr:row>
      <xdr:rowOff>0</xdr:rowOff>
    </xdr:to>
    <xdr:sp>
      <xdr:nvSpPr>
        <xdr:cNvPr id="12" name="Line 51"/>
        <xdr:cNvSpPr>
          <a:spLocks/>
        </xdr:cNvSpPr>
      </xdr:nvSpPr>
      <xdr:spPr>
        <a:xfrm>
          <a:off x="3619500" y="12954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16</xdr:row>
      <xdr:rowOff>0</xdr:rowOff>
    </xdr:to>
    <xdr:sp>
      <xdr:nvSpPr>
        <xdr:cNvPr id="13" name="Line 52"/>
        <xdr:cNvSpPr>
          <a:spLocks/>
        </xdr:cNvSpPr>
      </xdr:nvSpPr>
      <xdr:spPr>
        <a:xfrm>
          <a:off x="2171700" y="22669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14" name="Line 53"/>
        <xdr:cNvSpPr>
          <a:spLocks/>
        </xdr:cNvSpPr>
      </xdr:nvSpPr>
      <xdr:spPr>
        <a:xfrm>
          <a:off x="361950" y="22669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15" name="Line 57"/>
        <xdr:cNvSpPr>
          <a:spLocks/>
        </xdr:cNvSpPr>
      </xdr:nvSpPr>
      <xdr:spPr>
        <a:xfrm>
          <a:off x="723900" y="34004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sp>
      <xdr:nvSpPr>
        <xdr:cNvPr id="16" name="Line 58"/>
        <xdr:cNvSpPr>
          <a:spLocks/>
        </xdr:cNvSpPr>
      </xdr:nvSpPr>
      <xdr:spPr>
        <a:xfrm>
          <a:off x="361950" y="34004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23</xdr:row>
      <xdr:rowOff>0</xdr:rowOff>
    </xdr:to>
    <xdr:sp>
      <xdr:nvSpPr>
        <xdr:cNvPr id="17" name="Line 59"/>
        <xdr:cNvSpPr>
          <a:spLocks/>
        </xdr:cNvSpPr>
      </xdr:nvSpPr>
      <xdr:spPr>
        <a:xfrm>
          <a:off x="1085850" y="34004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23</xdr:row>
      <xdr:rowOff>0</xdr:rowOff>
    </xdr:to>
    <xdr:sp>
      <xdr:nvSpPr>
        <xdr:cNvPr id="18" name="Line 60"/>
        <xdr:cNvSpPr>
          <a:spLocks/>
        </xdr:cNvSpPr>
      </xdr:nvSpPr>
      <xdr:spPr>
        <a:xfrm>
          <a:off x="1447800" y="34004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23</xdr:row>
      <xdr:rowOff>0</xdr:rowOff>
    </xdr:to>
    <xdr:sp>
      <xdr:nvSpPr>
        <xdr:cNvPr id="19" name="Line 61"/>
        <xdr:cNvSpPr>
          <a:spLocks/>
        </xdr:cNvSpPr>
      </xdr:nvSpPr>
      <xdr:spPr>
        <a:xfrm>
          <a:off x="1809750" y="34004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workbookViewId="0" topLeftCell="A1">
      <selection activeCell="A3" sqref="A3"/>
    </sheetView>
  </sheetViews>
  <sheetFormatPr defaultColWidth="9.140625" defaultRowHeight="12.75"/>
  <cols>
    <col min="1" max="16384" width="2.7109375" style="0" customWidth="1"/>
  </cols>
  <sheetData>
    <row r="1" ht="12.75">
      <c r="A1" t="s">
        <v>1</v>
      </c>
    </row>
    <row r="2" ht="12.75">
      <c r="A2" t="s">
        <v>0</v>
      </c>
    </row>
    <row r="4" ht="12.75">
      <c r="A4" t="s">
        <v>14</v>
      </c>
    </row>
    <row r="6" ht="12.75">
      <c r="B6" t="s">
        <v>10</v>
      </c>
    </row>
    <row r="8" spans="2:21" ht="12.75">
      <c r="B8" s="9">
        <v>0</v>
      </c>
      <c r="C8" s="9"/>
      <c r="N8" s="9">
        <v>51</v>
      </c>
      <c r="O8" s="9"/>
      <c r="P8" s="9">
        <v>52</v>
      </c>
      <c r="Q8" s="9"/>
      <c r="R8" s="9">
        <v>53</v>
      </c>
      <c r="S8" s="9"/>
      <c r="T8" s="9">
        <v>54</v>
      </c>
      <c r="U8" s="9"/>
    </row>
    <row r="11" spans="14:21" ht="12.75">
      <c r="N11" s="9">
        <v>1000</v>
      </c>
      <c r="O11" s="9"/>
      <c r="P11" s="9">
        <v>1000</v>
      </c>
      <c r="Q11" s="9"/>
      <c r="R11" s="9">
        <v>1000</v>
      </c>
      <c r="S11" s="9"/>
      <c r="T11" s="9">
        <v>1000</v>
      </c>
      <c r="U11" s="9"/>
    </row>
    <row r="12" ht="12.75">
      <c r="B12" t="s">
        <v>11</v>
      </c>
    </row>
    <row r="14" spans="2:13" ht="12.75">
      <c r="B14" s="9">
        <v>0</v>
      </c>
      <c r="C14" s="9"/>
      <c r="L14" s="9">
        <v>50</v>
      </c>
      <c r="M14" s="9"/>
    </row>
    <row r="16" ht="12.75">
      <c r="Q16" t="s">
        <v>13</v>
      </c>
    </row>
    <row r="17" spans="12:13" ht="12.75">
      <c r="L17" s="9" t="s">
        <v>12</v>
      </c>
      <c r="M17" s="9"/>
    </row>
    <row r="18" spans="12:13" ht="12.75">
      <c r="L18" s="2"/>
      <c r="M18" s="2"/>
    </row>
    <row r="19" spans="2:13" ht="12.75">
      <c r="B19" t="s">
        <v>15</v>
      </c>
      <c r="L19" s="2"/>
      <c r="M19" s="2"/>
    </row>
    <row r="20" spans="12:13" ht="12.75">
      <c r="L20" s="2"/>
      <c r="M20" s="2"/>
    </row>
    <row r="21" spans="2:13" ht="12.75">
      <c r="B21" s="9">
        <v>0</v>
      </c>
      <c r="C21" s="9"/>
      <c r="D21" s="9">
        <v>1</v>
      </c>
      <c r="E21" s="9"/>
      <c r="F21" s="9">
        <v>2</v>
      </c>
      <c r="G21" s="9"/>
      <c r="H21" s="9">
        <v>3</v>
      </c>
      <c r="I21" s="9"/>
      <c r="J21" s="9">
        <v>4</v>
      </c>
      <c r="K21" s="9"/>
      <c r="L21" s="2"/>
      <c r="M21" s="2"/>
    </row>
    <row r="22" spans="12:13" ht="12.75">
      <c r="L22" s="2"/>
      <c r="M22" s="2"/>
    </row>
    <row r="23" spans="12:17" ht="12.75">
      <c r="L23" s="2"/>
      <c r="M23" s="2"/>
      <c r="Q23" t="s">
        <v>16</v>
      </c>
    </row>
    <row r="24" spans="4:13" ht="12.75">
      <c r="D24" s="9">
        <v>60</v>
      </c>
      <c r="E24" s="9"/>
      <c r="F24" s="9">
        <v>60</v>
      </c>
      <c r="G24" s="9"/>
      <c r="H24" s="9">
        <v>60</v>
      </c>
      <c r="I24" s="9"/>
      <c r="J24" s="9">
        <v>60</v>
      </c>
      <c r="K24" s="9"/>
      <c r="L24" s="2"/>
      <c r="M24" s="2"/>
    </row>
    <row r="25" spans="4:13" ht="12.75"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4:13" ht="12.75"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t="s">
        <v>17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9" spans="10:13" ht="12.75">
      <c r="J29" s="3" t="s">
        <v>18</v>
      </c>
      <c r="M29" t="s">
        <v>19</v>
      </c>
    </row>
    <row r="30" ht="12.75">
      <c r="F30" s="1"/>
    </row>
    <row r="31" ht="12.75">
      <c r="H31" t="s">
        <v>2</v>
      </c>
    </row>
    <row r="32" ht="12.75">
      <c r="P32" s="3" t="s">
        <v>20</v>
      </c>
    </row>
    <row r="33" spans="8:13" ht="12.75">
      <c r="H33" t="s">
        <v>3</v>
      </c>
      <c r="M33" s="1" t="s">
        <v>2</v>
      </c>
    </row>
    <row r="34" ht="12.75">
      <c r="N34" t="s">
        <v>8</v>
      </c>
    </row>
    <row r="35" ht="12.75">
      <c r="C35" t="s">
        <v>4</v>
      </c>
    </row>
    <row r="36" spans="3:14" ht="12.75">
      <c r="C36" t="s">
        <v>5</v>
      </c>
      <c r="N36" t="s">
        <v>9</v>
      </c>
    </row>
    <row r="37" spans="13:16" ht="12.75">
      <c r="M37" s="1" t="s">
        <v>3</v>
      </c>
      <c r="P37">
        <v>0</v>
      </c>
    </row>
    <row r="38" ht="12.75">
      <c r="I38" t="s">
        <v>6</v>
      </c>
    </row>
    <row r="39" ht="12.75">
      <c r="I39" t="s">
        <v>7</v>
      </c>
    </row>
    <row r="42" ht="12.75">
      <c r="A42" t="s">
        <v>21</v>
      </c>
    </row>
    <row r="44" ht="12.75">
      <c r="B44" t="s">
        <v>22</v>
      </c>
    </row>
    <row r="46" spans="2:5" ht="12.75">
      <c r="B46" t="s">
        <v>24</v>
      </c>
      <c r="D46" s="10">
        <v>0.05</v>
      </c>
      <c r="E46" s="10"/>
    </row>
    <row r="47" spans="2:5" ht="12.75">
      <c r="B47" t="s">
        <v>8</v>
      </c>
      <c r="D47" s="10">
        <v>0.1</v>
      </c>
      <c r="E47" s="10"/>
    </row>
    <row r="49" spans="2:22" ht="12.75">
      <c r="B49" t="s">
        <v>25</v>
      </c>
      <c r="H49" s="11">
        <f>-ww</f>
        <v>-0.1</v>
      </c>
      <c r="I49" s="11"/>
      <c r="J49" s="5" t="s">
        <v>27</v>
      </c>
      <c r="K49" s="9">
        <f>1000/rr</f>
        <v>20000</v>
      </c>
      <c r="L49" s="9"/>
      <c r="M49" s="9"/>
      <c r="N49" s="3" t="s">
        <v>28</v>
      </c>
      <c r="O49" s="14">
        <f>1+rr</f>
        <v>1.05</v>
      </c>
      <c r="P49" s="14"/>
      <c r="Q49" t="s">
        <v>29</v>
      </c>
      <c r="R49">
        <v>50</v>
      </c>
      <c r="S49" t="s">
        <v>30</v>
      </c>
      <c r="T49" s="12">
        <f>H49*K49/(O49)^R49</f>
        <v>-174.4074539447612</v>
      </c>
      <c r="U49" s="12"/>
      <c r="V49" s="12"/>
    </row>
    <row r="50" spans="8:22" ht="12.75">
      <c r="H50" s="4"/>
      <c r="I50" s="4"/>
      <c r="J50" s="5"/>
      <c r="K50" s="2"/>
      <c r="L50" s="2"/>
      <c r="M50" s="2"/>
      <c r="N50" s="3"/>
      <c r="O50" s="6"/>
      <c r="P50" s="6"/>
      <c r="T50" s="7"/>
      <c r="U50" s="7"/>
      <c r="V50" s="7"/>
    </row>
    <row r="51" spans="1:22" ht="12.75">
      <c r="A51" t="s">
        <v>31</v>
      </c>
      <c r="H51" s="4"/>
      <c r="I51" s="4"/>
      <c r="J51" s="5"/>
      <c r="K51" s="2"/>
      <c r="L51" s="2"/>
      <c r="M51" s="2"/>
      <c r="N51" s="3"/>
      <c r="O51" s="6"/>
      <c r="P51" s="6"/>
      <c r="T51" s="7"/>
      <c r="U51" s="7"/>
      <c r="V51" s="7"/>
    </row>
    <row r="52" spans="8:22" ht="12.75">
      <c r="H52" s="4"/>
      <c r="I52" s="4"/>
      <c r="J52" s="5"/>
      <c r="K52" s="2"/>
      <c r="L52" s="2"/>
      <c r="M52" s="2"/>
      <c r="N52" s="3"/>
      <c r="O52" s="6"/>
      <c r="P52" s="6"/>
      <c r="T52" s="7"/>
      <c r="U52" s="7"/>
      <c r="V52" s="7"/>
    </row>
    <row r="53" spans="2:22" ht="12.75">
      <c r="B53" t="s">
        <v>23</v>
      </c>
      <c r="H53" s="4"/>
      <c r="I53" s="4"/>
      <c r="J53" s="5"/>
      <c r="K53" s="2"/>
      <c r="L53" s="2"/>
      <c r="M53" s="2"/>
      <c r="N53" s="3"/>
      <c r="O53" s="6"/>
      <c r="P53" s="6"/>
      <c r="T53" s="7"/>
      <c r="U53" s="7"/>
      <c r="V53" s="7"/>
    </row>
    <row r="54" spans="2:9" ht="12.75">
      <c r="B54" t="s">
        <v>26</v>
      </c>
      <c r="G54" s="9">
        <f>-60/rr</f>
        <v>-1200</v>
      </c>
      <c r="H54" s="9"/>
      <c r="I54" s="9"/>
    </row>
    <row r="56" spans="1:2" ht="12.75">
      <c r="A56">
        <v>1</v>
      </c>
      <c r="B56" t="s">
        <v>32</v>
      </c>
    </row>
    <row r="57" ht="12.75">
      <c r="B57" t="s">
        <v>33</v>
      </c>
    </row>
    <row r="58" ht="12.75">
      <c r="B58" t="s">
        <v>34</v>
      </c>
    </row>
    <row r="59" ht="12.75">
      <c r="B59" t="s">
        <v>37</v>
      </c>
    </row>
    <row r="60" ht="12.75">
      <c r="B60" t="s">
        <v>35</v>
      </c>
    </row>
    <row r="61" ht="12.75">
      <c r="B61" t="s">
        <v>36</v>
      </c>
    </row>
    <row r="64" spans="1:2" ht="12.75">
      <c r="A64" t="s">
        <v>38</v>
      </c>
      <c r="B64" t="s">
        <v>39</v>
      </c>
    </row>
    <row r="65" ht="12.75">
      <c r="B65" t="s">
        <v>40</v>
      </c>
    </row>
    <row r="67" ht="12.75">
      <c r="B67" t="s">
        <v>41</v>
      </c>
    </row>
    <row r="69" ht="12.75">
      <c r="B69" t="s">
        <v>42</v>
      </c>
    </row>
    <row r="71" ht="12.75">
      <c r="B71" t="s">
        <v>43</v>
      </c>
    </row>
    <row r="73" ht="12.75">
      <c r="B73" t="s">
        <v>45</v>
      </c>
    </row>
    <row r="75" ht="12.75">
      <c r="B75" t="s">
        <v>44</v>
      </c>
    </row>
    <row r="77" ht="12.75">
      <c r="B77" t="s">
        <v>46</v>
      </c>
    </row>
    <row r="79" ht="12.75">
      <c r="B79" t="s">
        <v>47</v>
      </c>
    </row>
    <row r="81" ht="12.75">
      <c r="B81" t="s">
        <v>48</v>
      </c>
    </row>
    <row r="83" ht="12.75">
      <c r="B83" t="s">
        <v>49</v>
      </c>
    </row>
    <row r="85" spans="2:12" ht="12.75">
      <c r="B85" t="s">
        <v>50</v>
      </c>
      <c r="C85" s="13">
        <f>100/60</f>
        <v>1.6666666666666667</v>
      </c>
      <c r="D85" s="13"/>
      <c r="E85" s="1" t="s">
        <v>29</v>
      </c>
      <c r="F85" s="14">
        <f>1/50</f>
        <v>0.02</v>
      </c>
      <c r="G85" s="14"/>
      <c r="H85" s="8">
        <v>-1</v>
      </c>
      <c r="I85" t="s">
        <v>30</v>
      </c>
      <c r="J85" s="15">
        <f>C85^F85+H85</f>
        <v>0.010268879222139482</v>
      </c>
      <c r="K85" s="15"/>
      <c r="L85" s="15"/>
    </row>
    <row r="87" ht="12.75">
      <c r="B87" t="s">
        <v>51</v>
      </c>
    </row>
    <row r="89" spans="2:8" ht="12.75">
      <c r="B89" s="13">
        <f>0.1*(1000/J85)/(1+J85)^50</f>
        <v>5842.896649387127</v>
      </c>
      <c r="C89" s="13"/>
      <c r="D89" s="13"/>
      <c r="E89" t="s">
        <v>30</v>
      </c>
      <c r="F89" s="13">
        <f>60/J85</f>
        <v>5842.89664938714</v>
      </c>
      <c r="G89" s="13"/>
      <c r="H89" s="13"/>
    </row>
    <row r="91" spans="1:2" ht="12.75">
      <c r="A91" t="s">
        <v>52</v>
      </c>
      <c r="B91" t="s">
        <v>53</v>
      </c>
    </row>
    <row r="92" ht="12.75">
      <c r="B92" t="s">
        <v>54</v>
      </c>
    </row>
    <row r="94" ht="12.75">
      <c r="B94" t="s">
        <v>41</v>
      </c>
    </row>
    <row r="96" ht="12.75">
      <c r="B96" t="s">
        <v>42</v>
      </c>
    </row>
    <row r="98" ht="12.75">
      <c r="B98" t="s">
        <v>43</v>
      </c>
    </row>
    <row r="100" ht="12.75">
      <c r="B100" t="s">
        <v>55</v>
      </c>
    </row>
    <row r="102" ht="12.75">
      <c r="B102" t="s">
        <v>56</v>
      </c>
    </row>
    <row r="104" ht="12.75">
      <c r="B104" t="s">
        <v>57</v>
      </c>
    </row>
    <row r="106" spans="2:6" ht="12.75">
      <c r="B106" t="s">
        <v>58</v>
      </c>
      <c r="D106" s="16">
        <f>1200*((1.05)^50)/20000</f>
        <v>0.6880439871452211</v>
      </c>
      <c r="E106" s="16"/>
      <c r="F106" s="16"/>
    </row>
    <row r="108" ht="12.75">
      <c r="B108" t="s">
        <v>51</v>
      </c>
    </row>
    <row r="110" spans="2:8" ht="12.75">
      <c r="B110" s="13">
        <f>D106*(1000/0.05)/(1.05)^50</f>
        <v>1200</v>
      </c>
      <c r="C110" s="13"/>
      <c r="D110" s="13"/>
      <c r="E110" t="s">
        <v>30</v>
      </c>
      <c r="F110" s="13">
        <f>60/0.05</f>
        <v>1200</v>
      </c>
      <c r="G110" s="13"/>
      <c r="H110" s="13"/>
    </row>
    <row r="112" ht="12.75">
      <c r="A112" t="s">
        <v>59</v>
      </c>
    </row>
    <row r="113" ht="12.75">
      <c r="A113" t="s">
        <v>61</v>
      </c>
    </row>
    <row r="114" ht="12.75">
      <c r="A114" t="s">
        <v>60</v>
      </c>
    </row>
  </sheetData>
  <mergeCells count="36">
    <mergeCell ref="B89:D89"/>
    <mergeCell ref="F89:H89"/>
    <mergeCell ref="D106:F106"/>
    <mergeCell ref="B110:D110"/>
    <mergeCell ref="F110:H110"/>
    <mergeCell ref="T49:V49"/>
    <mergeCell ref="G54:I54"/>
    <mergeCell ref="C85:D85"/>
    <mergeCell ref="F85:G85"/>
    <mergeCell ref="J85:L85"/>
    <mergeCell ref="O49:P49"/>
    <mergeCell ref="D46:E46"/>
    <mergeCell ref="D47:E47"/>
    <mergeCell ref="H49:I49"/>
    <mergeCell ref="K49:M49"/>
    <mergeCell ref="D24:E24"/>
    <mergeCell ref="F24:G24"/>
    <mergeCell ref="H24:I24"/>
    <mergeCell ref="J24:K24"/>
    <mergeCell ref="R8:S8"/>
    <mergeCell ref="T8:U8"/>
    <mergeCell ref="B8:C8"/>
    <mergeCell ref="N11:O11"/>
    <mergeCell ref="P11:Q11"/>
    <mergeCell ref="R11:S11"/>
    <mergeCell ref="T11:U11"/>
    <mergeCell ref="N8:O8"/>
    <mergeCell ref="P8:Q8"/>
    <mergeCell ref="B14:C14"/>
    <mergeCell ref="L14:M14"/>
    <mergeCell ref="L17:M17"/>
    <mergeCell ref="B21:C21"/>
    <mergeCell ref="D21:E21"/>
    <mergeCell ref="F21:G21"/>
    <mergeCell ref="H21:I21"/>
    <mergeCell ref="J21:K21"/>
  </mergeCells>
  <printOptions/>
  <pageMargins left="0.75" right="0.75" top="1" bottom="1" header="0.5" footer="0.5"/>
  <pageSetup horizontalDpi="600" verticalDpi="600" orientation="portrait" r:id="rId2"/>
  <rowBreaks count="2" manualBreakCount="2">
    <brk id="41" max="255" man="1"/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 Wilcoxen</dc:creator>
  <cp:keywords/>
  <dc:description/>
  <cp:lastModifiedBy>Peter J Wilcoxen</cp:lastModifiedBy>
  <dcterms:created xsi:type="dcterms:W3CDTF">2003-09-24T23:05:08Z</dcterms:created>
  <dcterms:modified xsi:type="dcterms:W3CDTF">2004-12-10T21:48:30Z</dcterms:modified>
  <cp:category/>
  <cp:version/>
  <cp:contentType/>
  <cp:contentStatus/>
</cp:coreProperties>
</file>